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-3　発注設計書\Ｒ04\56__下名影（補正）\工事\01　当初積算\PPI\"/>
    </mc:Choice>
  </mc:AlternateContent>
  <bookViews>
    <workbookView xWindow="0" yWindow="0" windowWidth="20700" windowHeight="10020"/>
  </bookViews>
  <sheets>
    <sheet name="工事費内訳書" sheetId="2" r:id="rId1"/>
  </sheets>
  <definedNames>
    <definedName name="_xlnm.Print_Area" localSheetId="0">工事費内訳書!$A$1:$G$87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工事費内訳書!$G$87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工事費内訳書!$I$87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2" l="1"/>
  <c r="G80" i="2" s="1"/>
  <c r="G79" i="2" s="1"/>
  <c r="G78" i="2" s="1"/>
  <c r="G76" i="2" s="1"/>
  <c r="G75" i="2" s="1"/>
  <c r="G69" i="2"/>
  <c r="G55" i="2"/>
  <c r="G52" i="2"/>
  <c r="G51" i="2" s="1"/>
  <c r="G50" i="2" s="1"/>
  <c r="G45" i="2"/>
  <c r="G44" i="2"/>
  <c r="G43" i="2" s="1"/>
  <c r="G35" i="2"/>
  <c r="G22" i="2"/>
  <c r="G15" i="2"/>
  <c r="G14" i="2" s="1"/>
  <c r="G13" i="2" s="1"/>
  <c r="G12" i="2" s="1"/>
  <c r="G11" i="2" s="1"/>
  <c r="G10" i="2" s="1"/>
  <c r="G86" i="2" s="1"/>
  <c r="G87" i="2" s="1"/>
</calcChain>
</file>

<file path=xl/sharedStrings.xml><?xml version="1.0" encoding="utf-8"?>
<sst xmlns="http://schemas.openxmlformats.org/spreadsheetml/2006/main" count="169" uniqueCount="97">
  <si>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</si>
  <si>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</si>
  <si>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</si>
  <si>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</si>
  <si>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</si>
  <si>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</si>
  <si>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</si>
  <si>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</si>
  <si>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</si>
  <si>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</si>
  <si>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</si>
  <si>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</si>
  <si>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</si>
  <si>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Ｒ５三林　地すべり（Ｒ４補正）　三好市下名影　山腹工事（担い手確保型）</t>
  </si>
  <si>
    <t>工事原価
_x000D_</t>
  </si>
  <si>
    <t>式</t>
  </si>
  <si>
    <t>直接工事費
_x000D_</t>
  </si>
  <si>
    <t>直接工事費(諸経費対象)
_x000D_</t>
  </si>
  <si>
    <t>アンカ－工
_x000D_</t>
  </si>
  <si>
    <t>アンカー工
_x000D_</t>
  </si>
  <si>
    <t>土工
_x000D_</t>
  </si>
  <si>
    <t>m3</t>
  </si>
  <si>
    <t>日</t>
  </si>
  <si>
    <t>㎡</t>
  </si>
  <si>
    <t>硬質塩化ビニル管
_x000D_VP65</t>
  </si>
  <si>
    <t>ｍ</t>
  </si>
  <si>
    <t>掛㎡</t>
  </si>
  <si>
    <t>鉄筋工
_x000D_鉄筋加工,組立 SD345,D25</t>
  </si>
  <si>
    <t>kg</t>
  </si>
  <si>
    <t>鉄筋工
_x000D_鉄筋加工,組立 SD345,D19</t>
  </si>
  <si>
    <t>鉄筋工
_x000D_鉄筋加工,組立 SD345,D13</t>
  </si>
  <si>
    <t>ネームプレート（ｱﾙﾐﾆｳﾑ軽合金鋳造製）
_x000D_A型(横40cm×縦30cm×1cm)　堤名板用</t>
  </si>
  <si>
    <t>枚</t>
  </si>
  <si>
    <t>アンカー工
_x000D_１４孔</t>
  </si>
  <si>
    <t>本</t>
  </si>
  <si>
    <t>グラウト注入打設
_x000D_24kN/mm2 W/C≦47.5%</t>
  </si>
  <si>
    <t>暗きょ工
_x000D_</t>
  </si>
  <si>
    <t>暗きょ工（ボーリング）W2
_x000D_</t>
  </si>
  <si>
    <t>回</t>
  </si>
  <si>
    <t>仮設工
_x000D_</t>
  </si>
  <si>
    <t>空m3</t>
  </si>
  <si>
    <t>作業構台
_x000D_</t>
  </si>
  <si>
    <t>仮設材設置撤去工
_x000D_上部</t>
  </si>
  <si>
    <t>ton</t>
  </si>
  <si>
    <t>仮設材設置撤去工
_x000D_下部</t>
  </si>
  <si>
    <t>覆工板設置撤去工
_x000D_</t>
  </si>
  <si>
    <t>仮設材賃料
_x000D_</t>
  </si>
  <si>
    <t>敷鉄板設置・撤去工
_x000D_</t>
  </si>
  <si>
    <t>支障木処理
_x000D_</t>
  </si>
  <si>
    <t>伐採費
_x000D_ヒノキ11本</t>
  </si>
  <si>
    <t>伐採費
_x000D_スギ9本</t>
  </si>
  <si>
    <t>木枝処理費
_x000D_</t>
  </si>
  <si>
    <t>根株処理費
_x000D_</t>
  </si>
  <si>
    <t>間接工事費
_x000D_</t>
  </si>
  <si>
    <t>共通仮設費
_x000D_</t>
  </si>
  <si>
    <t>共通仮設費（率計上）
_x000D_</t>
  </si>
  <si>
    <t>運搬費
_x000D_</t>
  </si>
  <si>
    <t>現場管理費
_x000D_</t>
  </si>
  <si>
    <t>一般管理費等
_x000D_</t>
  </si>
  <si>
    <t>工事価格
_x000D_</t>
  </si>
  <si>
    <t>掘削工
_x000D_礫質土</t>
    <phoneticPr fontId="2"/>
  </si>
  <si>
    <t>埋戻
礫質土</t>
    <phoneticPr fontId="2"/>
  </si>
  <si>
    <t>土砂搬出
_x000D_ﾗﾌﾃﾚｰﾝｸﾚｰﾝ</t>
    <phoneticPr fontId="2"/>
  </si>
  <si>
    <t>積込
_x000D_</t>
    <phoneticPr fontId="2"/>
  </si>
  <si>
    <t>運搬工
L=18.2km</t>
    <phoneticPr fontId="2"/>
  </si>
  <si>
    <t xml:space="preserve">残土処理費
</t>
    <phoneticPr fontId="2"/>
  </si>
  <si>
    <t xml:space="preserve">受圧板工
</t>
    <phoneticPr fontId="2"/>
  </si>
  <si>
    <t>受圧板コンクリート
24-12-25(20)(高炉)</t>
    <phoneticPr fontId="2"/>
  </si>
  <si>
    <t>型枠工</t>
    <phoneticPr fontId="2"/>
  </si>
  <si>
    <t>均しコンクリート
_x000D_18-8-40(高炉)</t>
    <phoneticPr fontId="2"/>
  </si>
  <si>
    <t>基礎砕石
再生ｸﾗｯｼｬｰﾗﾝ</t>
    <phoneticPr fontId="2"/>
  </si>
  <si>
    <t>基面整正
_x000D_</t>
    <phoneticPr fontId="2"/>
  </si>
  <si>
    <t>石積工
_x000D_目潰CO含む,割栗石80～150mm</t>
    <phoneticPr fontId="2"/>
  </si>
  <si>
    <t xml:space="preserve">足場工
</t>
    <phoneticPr fontId="2"/>
  </si>
  <si>
    <t>鋼材加工･組立･挿入･緊張･定着等(ｱﾝｶｰ) 
_x000D_二重防食,PC鋼線より線(工場組立)</t>
    <phoneticPr fontId="2"/>
  </si>
  <si>
    <t>アンカー工資材
_x000D_設計引張力756.4kN/本</t>
    <phoneticPr fontId="2"/>
  </si>
  <si>
    <t xml:space="preserve">グラウト注入パイプ
</t>
    <phoneticPr fontId="2"/>
  </si>
  <si>
    <t>削孔(アンカー) 
_x000D_有り(ｽｷｯﾄﾞ型),二重管方式,115mm,ﾚｷ質土</t>
    <phoneticPr fontId="2"/>
  </si>
  <si>
    <t>削孔(アンカー) 
_x000D_有り(ｽｷｯﾄﾞ型),二重管方式,115mm,軟岩</t>
    <phoneticPr fontId="2"/>
  </si>
  <si>
    <t>硬質ポリ塩化ビニル管
_x000D_VP150</t>
    <phoneticPr fontId="2"/>
  </si>
  <si>
    <t>ボーリング
ﾚｷ質土</t>
    <phoneticPr fontId="2"/>
  </si>
  <si>
    <t>ボーリング
軟岩</t>
    <phoneticPr fontId="2"/>
  </si>
  <si>
    <t>保孔管加工・挿入
VP40</t>
    <phoneticPr fontId="2"/>
  </si>
  <si>
    <t xml:space="preserve">ボーリングマシン設置撤去
</t>
    <phoneticPr fontId="2"/>
  </si>
  <si>
    <t>足場(アンカー) 
_x000D_</t>
    <phoneticPr fontId="2"/>
  </si>
  <si>
    <t>ボーリングマシン移設(アンカー)</t>
    <phoneticPr fontId="2"/>
  </si>
  <si>
    <t xml:space="preserve">山型鋼損料（8ヶ月）
</t>
    <phoneticPr fontId="2"/>
  </si>
  <si>
    <t>手すり設置工
_x000D_単管ﾊﾟｲﾌﾟ型</t>
    <phoneticPr fontId="2"/>
  </si>
  <si>
    <t>手すり撤去工
_x000D_単管ﾊﾟｲﾌﾟ型</t>
    <phoneticPr fontId="2"/>
  </si>
  <si>
    <t>敷鉄板　</t>
    <phoneticPr fontId="2"/>
  </si>
  <si>
    <t>基礎コンクリート
_x000D_18-8-40(高炉)</t>
    <phoneticPr fontId="2"/>
  </si>
  <si>
    <t xml:space="preserve">基礎型枠
</t>
    <phoneticPr fontId="2"/>
  </si>
  <si>
    <t>掘削
_x000D_土砂</t>
    <phoneticPr fontId="2"/>
  </si>
  <si>
    <t>埋戻
_x000D_土砂</t>
    <phoneticPr fontId="2"/>
  </si>
  <si>
    <t>ダンプトラック運搬（根株、木枝）</t>
    <phoneticPr fontId="2"/>
  </si>
  <si>
    <t>輸送費（敷鉄板）</t>
    <phoneticPr fontId="2"/>
  </si>
  <si>
    <t>輸送費（仮設鋼材）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</si>
</sst>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89"/>
  <sheetViews>
    <sheetView showGridLines="0" tabSelected="1" zoomScaleNormal="100" zoomScaleSheetLayoutView="100" workbookViewId="0">
      <selection activeCell="L10" sqref="L10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6" t="s">
        <v>14</v>
      </c>
      <c r="B10" s="27"/>
      <c r="C10" s="27"/>
      <c r="D10" s="28"/>
      <c r="E10" s="12" t="s">
        <v>15</v>
      </c>
      <c r="F10" s="13">
        <v>1</v>
      </c>
      <c r="G10" s="14">
        <f>+G11+G75</f>
        <v>0</v>
      </c>
      <c r="H10" s="2"/>
      <c r="I10" s="15">
        <v>1</v>
      </c>
      <c r="J10" s="15"/>
    </row>
    <row r="11" spans="1:10" ht="42" customHeight="1">
      <c r="A11" s="26" t="s">
        <v>16</v>
      </c>
      <c r="B11" s="27"/>
      <c r="C11" s="27"/>
      <c r="D11" s="28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26" t="s">
        <v>17</v>
      </c>
      <c r="B12" s="27"/>
      <c r="C12" s="27"/>
      <c r="D12" s="28"/>
      <c r="E12" s="12" t="s">
        <v>15</v>
      </c>
      <c r="F12" s="13">
        <v>1</v>
      </c>
      <c r="G12" s="14">
        <f>+G13+G43+G50</f>
        <v>0</v>
      </c>
      <c r="H12" s="2"/>
      <c r="I12" s="15">
        <v>3</v>
      </c>
      <c r="J12" s="15">
        <v>1</v>
      </c>
    </row>
    <row r="13" spans="1:10" ht="42" customHeight="1">
      <c r="A13" s="10"/>
      <c r="B13" s="29" t="s">
        <v>18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9" t="s">
        <v>19</v>
      </c>
      <c r="D14" s="28"/>
      <c r="E14" s="12" t="s">
        <v>15</v>
      </c>
      <c r="F14" s="13">
        <v>1</v>
      </c>
      <c r="G14" s="14">
        <f>+G15+G22+G35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20</v>
      </c>
      <c r="E15" s="12" t="s">
        <v>15</v>
      </c>
      <c r="F15" s="13">
        <v>1</v>
      </c>
      <c r="G15" s="14">
        <f>+G16+G17+G18+G19+G20+G21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60</v>
      </c>
      <c r="E16" s="12" t="s">
        <v>21</v>
      </c>
      <c r="F16" s="13">
        <v>144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61</v>
      </c>
      <c r="E17" s="12" t="s">
        <v>21</v>
      </c>
      <c r="F17" s="13">
        <v>14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62</v>
      </c>
      <c r="E18" s="12" t="s">
        <v>22</v>
      </c>
      <c r="F18" s="13">
        <v>1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63</v>
      </c>
      <c r="E19" s="12" t="s">
        <v>21</v>
      </c>
      <c r="F19" s="13">
        <v>130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64</v>
      </c>
      <c r="E20" s="12" t="s">
        <v>21</v>
      </c>
      <c r="F20" s="13">
        <v>130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65</v>
      </c>
      <c r="E21" s="12" t="s">
        <v>21</v>
      </c>
      <c r="F21" s="13">
        <v>130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66</v>
      </c>
      <c r="E22" s="12" t="s">
        <v>15</v>
      </c>
      <c r="F22" s="13">
        <v>1</v>
      </c>
      <c r="G22" s="14">
        <f>+G23+G24+G25+G26+G27+G28+G29+G30+G31+G32+G33+G34</f>
        <v>0</v>
      </c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67</v>
      </c>
      <c r="E23" s="12" t="s">
        <v>21</v>
      </c>
      <c r="F23" s="13">
        <v>76.7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68</v>
      </c>
      <c r="E24" s="12" t="s">
        <v>23</v>
      </c>
      <c r="F24" s="13">
        <v>170.9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69</v>
      </c>
      <c r="E25" s="12" t="s">
        <v>21</v>
      </c>
      <c r="F25" s="13">
        <v>3.1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70</v>
      </c>
      <c r="E26" s="12" t="s">
        <v>21</v>
      </c>
      <c r="F26" s="13">
        <v>4.0999999999999996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71</v>
      </c>
      <c r="E27" s="12" t="s">
        <v>23</v>
      </c>
      <c r="F27" s="13">
        <v>26.6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24</v>
      </c>
      <c r="E28" s="12" t="s">
        <v>25</v>
      </c>
      <c r="F28" s="13">
        <v>25.6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72</v>
      </c>
      <c r="E29" s="12" t="s">
        <v>23</v>
      </c>
      <c r="F29" s="13">
        <v>119.3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73</v>
      </c>
      <c r="E30" s="12" t="s">
        <v>26</v>
      </c>
      <c r="F30" s="13">
        <v>90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27</v>
      </c>
      <c r="E31" s="12" t="s">
        <v>28</v>
      </c>
      <c r="F31" s="13">
        <v>3740.8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29</v>
      </c>
      <c r="E32" s="12" t="s">
        <v>28</v>
      </c>
      <c r="F32" s="13">
        <v>2115.4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30</v>
      </c>
      <c r="E33" s="12" t="s">
        <v>28</v>
      </c>
      <c r="F33" s="13">
        <v>721</v>
      </c>
      <c r="G33" s="20"/>
      <c r="H33" s="2"/>
      <c r="I33" s="15">
        <v>24</v>
      </c>
      <c r="J33" s="15">
        <v>4</v>
      </c>
    </row>
    <row r="34" spans="1:10" ht="59.25" customHeight="1">
      <c r="A34" s="10"/>
      <c r="B34" s="11"/>
      <c r="C34" s="11"/>
      <c r="D34" s="19" t="s">
        <v>31</v>
      </c>
      <c r="E34" s="12" t="s">
        <v>32</v>
      </c>
      <c r="F34" s="13">
        <v>1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33</v>
      </c>
      <c r="E35" s="12" t="s">
        <v>15</v>
      </c>
      <c r="F35" s="13">
        <v>1</v>
      </c>
      <c r="G35" s="14">
        <f>+G36+G37+G38+G39+G40+G41+G42</f>
        <v>0</v>
      </c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74</v>
      </c>
      <c r="E36" s="12" t="s">
        <v>34</v>
      </c>
      <c r="F36" s="13">
        <v>14</v>
      </c>
      <c r="G36" s="20"/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75</v>
      </c>
      <c r="E37" s="12" t="s">
        <v>15</v>
      </c>
      <c r="F37" s="13">
        <v>1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35</v>
      </c>
      <c r="E38" s="12" t="s">
        <v>21</v>
      </c>
      <c r="F38" s="13">
        <v>12.2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76</v>
      </c>
      <c r="E39" s="12" t="s">
        <v>25</v>
      </c>
      <c r="F39" s="13">
        <v>394.2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77</v>
      </c>
      <c r="E40" s="12" t="s">
        <v>25</v>
      </c>
      <c r="F40" s="13">
        <v>224.1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78</v>
      </c>
      <c r="E41" s="12" t="s">
        <v>25</v>
      </c>
      <c r="F41" s="13">
        <v>144.5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79</v>
      </c>
      <c r="E42" s="12" t="s">
        <v>34</v>
      </c>
      <c r="F42" s="13">
        <v>3</v>
      </c>
      <c r="G42" s="20"/>
      <c r="H42" s="2"/>
      <c r="I42" s="15">
        <v>33</v>
      </c>
      <c r="J42" s="15">
        <v>4</v>
      </c>
    </row>
    <row r="43" spans="1:10" ht="42" customHeight="1">
      <c r="A43" s="10"/>
      <c r="B43" s="29" t="s">
        <v>36</v>
      </c>
      <c r="C43" s="27"/>
      <c r="D43" s="28"/>
      <c r="E43" s="12" t="s">
        <v>15</v>
      </c>
      <c r="F43" s="13">
        <v>1</v>
      </c>
      <c r="G43" s="14">
        <f>+G44</f>
        <v>0</v>
      </c>
      <c r="H43" s="2"/>
      <c r="I43" s="15">
        <v>34</v>
      </c>
      <c r="J43" s="15">
        <v>2</v>
      </c>
    </row>
    <row r="44" spans="1:10" ht="42" customHeight="1">
      <c r="A44" s="10"/>
      <c r="B44" s="11"/>
      <c r="C44" s="29" t="s">
        <v>36</v>
      </c>
      <c r="D44" s="28"/>
      <c r="E44" s="12" t="s">
        <v>15</v>
      </c>
      <c r="F44" s="13">
        <v>1</v>
      </c>
      <c r="G44" s="14">
        <f>+G45</f>
        <v>0</v>
      </c>
      <c r="H44" s="2"/>
      <c r="I44" s="15">
        <v>35</v>
      </c>
      <c r="J44" s="15">
        <v>3</v>
      </c>
    </row>
    <row r="45" spans="1:10" ht="42" customHeight="1">
      <c r="A45" s="10"/>
      <c r="B45" s="11"/>
      <c r="C45" s="11"/>
      <c r="D45" s="19" t="s">
        <v>37</v>
      </c>
      <c r="E45" s="12" t="s">
        <v>15</v>
      </c>
      <c r="F45" s="13">
        <v>1</v>
      </c>
      <c r="G45" s="14">
        <f>+G46+G47+G48+G49</f>
        <v>0</v>
      </c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19" t="s">
        <v>80</v>
      </c>
      <c r="E46" s="12" t="s">
        <v>25</v>
      </c>
      <c r="F46" s="13">
        <v>48</v>
      </c>
      <c r="G46" s="20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19" t="s">
        <v>81</v>
      </c>
      <c r="E47" s="12" t="s">
        <v>25</v>
      </c>
      <c r="F47" s="13">
        <v>22</v>
      </c>
      <c r="G47" s="20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82</v>
      </c>
      <c r="E48" s="12" t="s">
        <v>25</v>
      </c>
      <c r="F48" s="13">
        <v>70</v>
      </c>
      <c r="G48" s="20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83</v>
      </c>
      <c r="E49" s="12" t="s">
        <v>38</v>
      </c>
      <c r="F49" s="13">
        <v>1</v>
      </c>
      <c r="G49" s="20"/>
      <c r="H49" s="2"/>
      <c r="I49" s="15">
        <v>40</v>
      </c>
      <c r="J49" s="15">
        <v>4</v>
      </c>
    </row>
    <row r="50" spans="1:10" ht="42" customHeight="1">
      <c r="A50" s="10"/>
      <c r="B50" s="29" t="s">
        <v>39</v>
      </c>
      <c r="C50" s="27"/>
      <c r="D50" s="28"/>
      <c r="E50" s="12" t="s">
        <v>15</v>
      </c>
      <c r="F50" s="13">
        <v>1</v>
      </c>
      <c r="G50" s="14">
        <f>+G51</f>
        <v>0</v>
      </c>
      <c r="H50" s="2"/>
      <c r="I50" s="15">
        <v>41</v>
      </c>
      <c r="J50" s="15">
        <v>2</v>
      </c>
    </row>
    <row r="51" spans="1:10" ht="42" customHeight="1">
      <c r="A51" s="10"/>
      <c r="B51" s="11"/>
      <c r="C51" s="29" t="s">
        <v>39</v>
      </c>
      <c r="D51" s="28"/>
      <c r="E51" s="12" t="s">
        <v>15</v>
      </c>
      <c r="F51" s="13">
        <v>1</v>
      </c>
      <c r="G51" s="14">
        <f>+G52+G55+G69</f>
        <v>0</v>
      </c>
      <c r="H51" s="2"/>
      <c r="I51" s="15">
        <v>42</v>
      </c>
      <c r="J51" s="15">
        <v>3</v>
      </c>
    </row>
    <row r="52" spans="1:10" ht="42" customHeight="1">
      <c r="A52" s="10"/>
      <c r="B52" s="11"/>
      <c r="C52" s="11"/>
      <c r="D52" s="19" t="s">
        <v>39</v>
      </c>
      <c r="E52" s="12" t="s">
        <v>15</v>
      </c>
      <c r="F52" s="13">
        <v>1</v>
      </c>
      <c r="G52" s="14">
        <f>+G53+G54</f>
        <v>0</v>
      </c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19" t="s">
        <v>84</v>
      </c>
      <c r="E53" s="12" t="s">
        <v>40</v>
      </c>
      <c r="F53" s="13">
        <v>156.5</v>
      </c>
      <c r="G53" s="20"/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19" t="s">
        <v>85</v>
      </c>
      <c r="E54" s="12" t="s">
        <v>38</v>
      </c>
      <c r="F54" s="13">
        <v>2</v>
      </c>
      <c r="G54" s="20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19" t="s">
        <v>41</v>
      </c>
      <c r="E55" s="12" t="s">
        <v>15</v>
      </c>
      <c r="F55" s="13">
        <v>1</v>
      </c>
      <c r="G55" s="14">
        <f>+G56+G57+G58+G59+G60+G61+G62+G63+G64+G65+G66+G67+G68</f>
        <v>0</v>
      </c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19" t="s">
        <v>42</v>
      </c>
      <c r="E56" s="12" t="s">
        <v>43</v>
      </c>
      <c r="F56" s="13">
        <v>3</v>
      </c>
      <c r="G56" s="20"/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19" t="s">
        <v>44</v>
      </c>
      <c r="E57" s="12" t="s">
        <v>43</v>
      </c>
      <c r="F57" s="13">
        <v>6.9</v>
      </c>
      <c r="G57" s="20"/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19" t="s">
        <v>45</v>
      </c>
      <c r="E58" s="12" t="s">
        <v>23</v>
      </c>
      <c r="F58" s="13">
        <v>48</v>
      </c>
      <c r="G58" s="20"/>
      <c r="H58" s="2"/>
      <c r="I58" s="15">
        <v>49</v>
      </c>
      <c r="J58" s="15">
        <v>4</v>
      </c>
    </row>
    <row r="59" spans="1:10" ht="42" customHeight="1">
      <c r="A59" s="10"/>
      <c r="B59" s="11"/>
      <c r="C59" s="11"/>
      <c r="D59" s="19" t="s">
        <v>46</v>
      </c>
      <c r="E59" s="12" t="s">
        <v>15</v>
      </c>
      <c r="F59" s="13">
        <v>1</v>
      </c>
      <c r="G59" s="20"/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19" t="s">
        <v>86</v>
      </c>
      <c r="E60" s="12" t="s">
        <v>43</v>
      </c>
      <c r="F60" s="13">
        <v>0.7</v>
      </c>
      <c r="G60" s="20"/>
      <c r="H60" s="2"/>
      <c r="I60" s="15">
        <v>51</v>
      </c>
      <c r="J60" s="15">
        <v>4</v>
      </c>
    </row>
    <row r="61" spans="1:10" ht="42" customHeight="1">
      <c r="A61" s="10"/>
      <c r="B61" s="11"/>
      <c r="C61" s="11"/>
      <c r="D61" s="19" t="s">
        <v>87</v>
      </c>
      <c r="E61" s="12" t="s">
        <v>25</v>
      </c>
      <c r="F61" s="13">
        <v>22</v>
      </c>
      <c r="G61" s="20"/>
      <c r="H61" s="2"/>
      <c r="I61" s="15">
        <v>52</v>
      </c>
      <c r="J61" s="15">
        <v>4</v>
      </c>
    </row>
    <row r="62" spans="1:10" ht="42" customHeight="1">
      <c r="A62" s="10"/>
      <c r="B62" s="11"/>
      <c r="C62" s="11"/>
      <c r="D62" s="19" t="s">
        <v>88</v>
      </c>
      <c r="E62" s="12" t="s">
        <v>25</v>
      </c>
      <c r="F62" s="13">
        <v>22</v>
      </c>
      <c r="G62" s="20"/>
      <c r="H62" s="2"/>
      <c r="I62" s="15">
        <v>53</v>
      </c>
      <c r="J62" s="15">
        <v>4</v>
      </c>
    </row>
    <row r="63" spans="1:10" ht="42" customHeight="1">
      <c r="A63" s="10"/>
      <c r="B63" s="11"/>
      <c r="C63" s="11"/>
      <c r="D63" s="19" t="s">
        <v>47</v>
      </c>
      <c r="E63" s="12" t="s">
        <v>23</v>
      </c>
      <c r="F63" s="13">
        <v>9</v>
      </c>
      <c r="G63" s="20"/>
      <c r="H63" s="2"/>
      <c r="I63" s="15">
        <v>54</v>
      </c>
      <c r="J63" s="15">
        <v>4</v>
      </c>
    </row>
    <row r="64" spans="1:10" ht="42" customHeight="1">
      <c r="A64" s="10"/>
      <c r="B64" s="11"/>
      <c r="C64" s="11"/>
      <c r="D64" s="19" t="s">
        <v>89</v>
      </c>
      <c r="E64" s="12" t="s">
        <v>32</v>
      </c>
      <c r="F64" s="13">
        <v>2</v>
      </c>
      <c r="G64" s="20"/>
      <c r="H64" s="2"/>
      <c r="I64" s="15">
        <v>55</v>
      </c>
      <c r="J64" s="15">
        <v>4</v>
      </c>
    </row>
    <row r="65" spans="1:10" ht="42" customHeight="1">
      <c r="A65" s="10"/>
      <c r="B65" s="11"/>
      <c r="C65" s="11"/>
      <c r="D65" s="19" t="s">
        <v>90</v>
      </c>
      <c r="E65" s="12" t="s">
        <v>21</v>
      </c>
      <c r="F65" s="13">
        <v>6.5</v>
      </c>
      <c r="G65" s="20"/>
      <c r="H65" s="2"/>
      <c r="I65" s="15">
        <v>56</v>
      </c>
      <c r="J65" s="15">
        <v>4</v>
      </c>
    </row>
    <row r="66" spans="1:10" ht="42" customHeight="1">
      <c r="A66" s="10"/>
      <c r="B66" s="11"/>
      <c r="C66" s="11"/>
      <c r="D66" s="19" t="s">
        <v>91</v>
      </c>
      <c r="E66" s="12" t="s">
        <v>23</v>
      </c>
      <c r="F66" s="13">
        <v>6.5</v>
      </c>
      <c r="G66" s="20"/>
      <c r="H66" s="2"/>
      <c r="I66" s="15">
        <v>57</v>
      </c>
      <c r="J66" s="15">
        <v>4</v>
      </c>
    </row>
    <row r="67" spans="1:10" ht="42" customHeight="1">
      <c r="A67" s="10"/>
      <c r="B67" s="11"/>
      <c r="C67" s="11"/>
      <c r="D67" s="19" t="s">
        <v>92</v>
      </c>
      <c r="E67" s="12" t="s">
        <v>21</v>
      </c>
      <c r="F67" s="13">
        <v>8</v>
      </c>
      <c r="G67" s="20"/>
      <c r="H67" s="2"/>
      <c r="I67" s="15">
        <v>58</v>
      </c>
      <c r="J67" s="15">
        <v>4</v>
      </c>
    </row>
    <row r="68" spans="1:10" ht="42" customHeight="1">
      <c r="A68" s="10"/>
      <c r="B68" s="11"/>
      <c r="C68" s="11"/>
      <c r="D68" s="19" t="s">
        <v>93</v>
      </c>
      <c r="E68" s="12" t="s">
        <v>21</v>
      </c>
      <c r="F68" s="13">
        <v>1</v>
      </c>
      <c r="G68" s="20"/>
      <c r="H68" s="2"/>
      <c r="I68" s="15">
        <v>59</v>
      </c>
      <c r="J68" s="15">
        <v>4</v>
      </c>
    </row>
    <row r="69" spans="1:10" ht="42" customHeight="1">
      <c r="A69" s="10"/>
      <c r="B69" s="11"/>
      <c r="C69" s="11"/>
      <c r="D69" s="19" t="s">
        <v>48</v>
      </c>
      <c r="E69" s="12" t="s">
        <v>15</v>
      </c>
      <c r="F69" s="13">
        <v>1</v>
      </c>
      <c r="G69" s="14">
        <f>+G70+G71+G72+G73+G74</f>
        <v>0</v>
      </c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19" t="s">
        <v>49</v>
      </c>
      <c r="E70" s="12" t="s">
        <v>15</v>
      </c>
      <c r="F70" s="13">
        <v>1</v>
      </c>
      <c r="G70" s="20"/>
      <c r="H70" s="2"/>
      <c r="I70" s="15">
        <v>61</v>
      </c>
      <c r="J70" s="15">
        <v>4</v>
      </c>
    </row>
    <row r="71" spans="1:10" ht="42" customHeight="1">
      <c r="A71" s="10"/>
      <c r="B71" s="11"/>
      <c r="C71" s="11"/>
      <c r="D71" s="19" t="s">
        <v>50</v>
      </c>
      <c r="E71" s="12" t="s">
        <v>15</v>
      </c>
      <c r="F71" s="13">
        <v>1</v>
      </c>
      <c r="G71" s="20"/>
      <c r="H71" s="2"/>
      <c r="I71" s="15">
        <v>62</v>
      </c>
      <c r="J71" s="15">
        <v>4</v>
      </c>
    </row>
    <row r="72" spans="1:10" ht="42" customHeight="1">
      <c r="A72" s="10"/>
      <c r="B72" s="11"/>
      <c r="C72" s="11"/>
      <c r="D72" s="19" t="s">
        <v>94</v>
      </c>
      <c r="E72" s="12" t="s">
        <v>21</v>
      </c>
      <c r="F72" s="13">
        <v>20</v>
      </c>
      <c r="G72" s="20"/>
      <c r="H72" s="2"/>
      <c r="I72" s="15">
        <v>63</v>
      </c>
      <c r="J72" s="15">
        <v>4</v>
      </c>
    </row>
    <row r="73" spans="1:10" ht="42" customHeight="1">
      <c r="A73" s="10"/>
      <c r="B73" s="11"/>
      <c r="C73" s="11"/>
      <c r="D73" s="19" t="s">
        <v>51</v>
      </c>
      <c r="E73" s="12" t="s">
        <v>21</v>
      </c>
      <c r="F73" s="13">
        <v>10</v>
      </c>
      <c r="G73" s="20"/>
      <c r="H73" s="2"/>
      <c r="I73" s="15">
        <v>64</v>
      </c>
      <c r="J73" s="15">
        <v>4</v>
      </c>
    </row>
    <row r="74" spans="1:10" ht="42" customHeight="1">
      <c r="A74" s="10"/>
      <c r="B74" s="11"/>
      <c r="C74" s="11"/>
      <c r="D74" s="19" t="s">
        <v>52</v>
      </c>
      <c r="E74" s="12" t="s">
        <v>21</v>
      </c>
      <c r="F74" s="13">
        <v>10</v>
      </c>
      <c r="G74" s="20"/>
      <c r="H74" s="2"/>
      <c r="I74" s="15">
        <v>65</v>
      </c>
      <c r="J74" s="15">
        <v>4</v>
      </c>
    </row>
    <row r="75" spans="1:10" ht="42" customHeight="1">
      <c r="A75" s="26" t="s">
        <v>53</v>
      </c>
      <c r="B75" s="27"/>
      <c r="C75" s="27"/>
      <c r="D75" s="28"/>
      <c r="E75" s="12" t="s">
        <v>15</v>
      </c>
      <c r="F75" s="13">
        <v>1</v>
      </c>
      <c r="G75" s="14">
        <f>+G76+G84</f>
        <v>0</v>
      </c>
      <c r="H75" s="2"/>
      <c r="I75" s="15">
        <v>66</v>
      </c>
      <c r="J75" s="15"/>
    </row>
    <row r="76" spans="1:10" ht="42" customHeight="1">
      <c r="A76" s="26" t="s">
        <v>54</v>
      </c>
      <c r="B76" s="27"/>
      <c r="C76" s="27"/>
      <c r="D76" s="28"/>
      <c r="E76" s="12" t="s">
        <v>15</v>
      </c>
      <c r="F76" s="13">
        <v>1</v>
      </c>
      <c r="G76" s="14">
        <f>+G77+G78</f>
        <v>0</v>
      </c>
      <c r="H76" s="2"/>
      <c r="I76" s="15">
        <v>67</v>
      </c>
      <c r="J76" s="15">
        <v>200</v>
      </c>
    </row>
    <row r="77" spans="1:10" ht="42" customHeight="1">
      <c r="A77" s="26" t="s">
        <v>55</v>
      </c>
      <c r="B77" s="27"/>
      <c r="C77" s="27"/>
      <c r="D77" s="28"/>
      <c r="E77" s="12" t="s">
        <v>15</v>
      </c>
      <c r="F77" s="13">
        <v>1</v>
      </c>
      <c r="G77" s="20"/>
      <c r="H77" s="2"/>
      <c r="I77" s="15">
        <v>68</v>
      </c>
      <c r="J77" s="15"/>
    </row>
    <row r="78" spans="1:10" ht="42" customHeight="1">
      <c r="A78" s="26" t="s">
        <v>56</v>
      </c>
      <c r="B78" s="27"/>
      <c r="C78" s="27"/>
      <c r="D78" s="28"/>
      <c r="E78" s="12" t="s">
        <v>15</v>
      </c>
      <c r="F78" s="13">
        <v>1</v>
      </c>
      <c r="G78" s="14">
        <f>+G79</f>
        <v>0</v>
      </c>
      <c r="H78" s="2"/>
      <c r="I78" s="15">
        <v>69</v>
      </c>
      <c r="J78" s="15">
        <v>1</v>
      </c>
    </row>
    <row r="79" spans="1:10" ht="42" customHeight="1">
      <c r="A79" s="10"/>
      <c r="B79" s="29" t="s">
        <v>56</v>
      </c>
      <c r="C79" s="27"/>
      <c r="D79" s="28"/>
      <c r="E79" s="12" t="s">
        <v>15</v>
      </c>
      <c r="F79" s="13">
        <v>1</v>
      </c>
      <c r="G79" s="14">
        <f>+G80</f>
        <v>0</v>
      </c>
      <c r="H79" s="2"/>
      <c r="I79" s="15">
        <v>70</v>
      </c>
      <c r="J79" s="15">
        <v>2</v>
      </c>
    </row>
    <row r="80" spans="1:10" ht="42" customHeight="1">
      <c r="A80" s="10"/>
      <c r="B80" s="11"/>
      <c r="C80" s="29" t="s">
        <v>56</v>
      </c>
      <c r="D80" s="28"/>
      <c r="E80" s="12" t="s">
        <v>15</v>
      </c>
      <c r="F80" s="13">
        <v>1</v>
      </c>
      <c r="G80" s="14">
        <f>+G81</f>
        <v>0</v>
      </c>
      <c r="H80" s="2"/>
      <c r="I80" s="15">
        <v>71</v>
      </c>
      <c r="J80" s="15">
        <v>3</v>
      </c>
    </row>
    <row r="81" spans="1:10" ht="42" customHeight="1">
      <c r="A81" s="10"/>
      <c r="B81" s="11"/>
      <c r="C81" s="11"/>
      <c r="D81" s="19" t="s">
        <v>56</v>
      </c>
      <c r="E81" s="12" t="s">
        <v>15</v>
      </c>
      <c r="F81" s="13">
        <v>1</v>
      </c>
      <c r="G81" s="14">
        <f>+G82+G83</f>
        <v>0</v>
      </c>
      <c r="H81" s="2"/>
      <c r="I81" s="15">
        <v>72</v>
      </c>
      <c r="J81" s="15">
        <v>4</v>
      </c>
    </row>
    <row r="82" spans="1:10" ht="42" customHeight="1">
      <c r="A82" s="10"/>
      <c r="B82" s="11"/>
      <c r="C82" s="11"/>
      <c r="D82" s="19" t="s">
        <v>95</v>
      </c>
      <c r="E82" s="12" t="s">
        <v>43</v>
      </c>
      <c r="F82" s="13">
        <v>1.6</v>
      </c>
      <c r="G82" s="20"/>
      <c r="H82" s="2"/>
      <c r="I82" s="15">
        <v>73</v>
      </c>
      <c r="J82" s="15">
        <v>4</v>
      </c>
    </row>
    <row r="83" spans="1:10" ht="42" customHeight="1">
      <c r="A83" s="10"/>
      <c r="B83" s="11"/>
      <c r="C83" s="11"/>
      <c r="D83" s="19" t="s">
        <v>96</v>
      </c>
      <c r="E83" s="12" t="s">
        <v>43</v>
      </c>
      <c r="F83" s="13">
        <v>20.100000000000001</v>
      </c>
      <c r="G83" s="20"/>
      <c r="H83" s="2"/>
      <c r="I83" s="15">
        <v>74</v>
      </c>
      <c r="J83" s="15">
        <v>4</v>
      </c>
    </row>
    <row r="84" spans="1:10" ht="42" customHeight="1">
      <c r="A84" s="26" t="s">
        <v>57</v>
      </c>
      <c r="B84" s="27"/>
      <c r="C84" s="27"/>
      <c r="D84" s="28"/>
      <c r="E84" s="12" t="s">
        <v>15</v>
      </c>
      <c r="F84" s="13">
        <v>1</v>
      </c>
      <c r="G84" s="20"/>
      <c r="H84" s="2"/>
      <c r="I84" s="15">
        <v>75</v>
      </c>
      <c r="J84" s="15">
        <v>210</v>
      </c>
    </row>
    <row r="85" spans="1:10" ht="42" customHeight="1">
      <c r="A85" s="26" t="s">
        <v>58</v>
      </c>
      <c r="B85" s="27"/>
      <c r="C85" s="27"/>
      <c r="D85" s="28"/>
      <c r="E85" s="12" t="s">
        <v>15</v>
      </c>
      <c r="F85" s="13">
        <v>1</v>
      </c>
      <c r="G85" s="20"/>
      <c r="H85" s="2"/>
      <c r="I85" s="15">
        <v>76</v>
      </c>
      <c r="J85" s="15">
        <v>220</v>
      </c>
    </row>
    <row r="86" spans="1:10" ht="42" customHeight="1">
      <c r="A86" s="30" t="s">
        <v>59</v>
      </c>
      <c r="B86" s="31"/>
      <c r="C86" s="31"/>
      <c r="D86" s="32"/>
      <c r="E86" s="21" t="s">
        <v>15</v>
      </c>
      <c r="F86" s="22">
        <v>1</v>
      </c>
      <c r="G86" s="23">
        <f>+G10+G85</f>
        <v>0</v>
      </c>
      <c r="H86" s="24"/>
      <c r="I86" s="25">
        <v>77</v>
      </c>
      <c r="J86" s="25">
        <v>30</v>
      </c>
    </row>
    <row r="87" spans="1:10" ht="42" customHeight="1">
      <c r="A87" s="33" t="s">
        <v>11</v>
      </c>
      <c r="B87" s="34"/>
      <c r="C87" s="34"/>
      <c r="D87" s="35"/>
      <c r="E87" s="16" t="s">
        <v>12</v>
      </c>
      <c r="F87" s="17" t="s">
        <v>12</v>
      </c>
      <c r="G87" s="18">
        <f>G86</f>
        <v>0</v>
      </c>
      <c r="I87" s="15">
        <v>78</v>
      </c>
      <c r="J87" s="15">
        <v>90</v>
      </c>
    </row>
    <row r="88" spans="1:10" ht="42" customHeight="1"/>
    <row r="89" spans="1:10" ht="42" customHeight="1"/>
  </sheetData>
  <sheetProtection algorithmName="SHA-512" hashValue="GvvFHQud5OXgJorbSuJGlZbH5RL8/BD23SzckDxEpJzGSbphaXD3uK4N7b0TtBs29Zc4IRiVqxIgCR44vrSXJA==" saltValue="G4a8A50ZHkV39nJv7UaKPQ==" spinCount="100000" sheet="1" objects="1" scenarios="1"/>
  <mergeCells count="25">
    <mergeCell ref="A9:D9"/>
    <mergeCell ref="F3:G3"/>
    <mergeCell ref="F4:G4"/>
    <mergeCell ref="F5:G5"/>
    <mergeCell ref="A7:G7"/>
    <mergeCell ref="B8:G8"/>
    <mergeCell ref="A87:D87"/>
    <mergeCell ref="A10:D10"/>
    <mergeCell ref="A11:D11"/>
    <mergeCell ref="A12:D12"/>
    <mergeCell ref="B13:D13"/>
    <mergeCell ref="C14:D14"/>
    <mergeCell ref="B43:D43"/>
    <mergeCell ref="A86:D86"/>
    <mergeCell ref="C44:D44"/>
    <mergeCell ref="B50:D50"/>
    <mergeCell ref="C51:D51"/>
    <mergeCell ref="A75:D75"/>
    <mergeCell ref="A76:D76"/>
    <mergeCell ref="A77:D77"/>
    <mergeCell ref="A78:D78"/>
    <mergeCell ref="B79:D79"/>
    <mergeCell ref="C80:D80"/>
    <mergeCell ref="A84:D84"/>
    <mergeCell ref="A85:D85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kurihara hiroki</dc:creator>
  <cp:lastModifiedBy>kurihara hiroki</cp:lastModifiedBy>
  <cp:lastPrinted>2023-03-14T10:23:26Z</cp:lastPrinted>
  <dcterms:created xsi:type="dcterms:W3CDTF">2023-03-14T10:03:25Z</dcterms:created>
  <dcterms:modified xsi:type="dcterms:W3CDTF">2023-03-14T10:23:45Z</dcterms:modified>
</cp:coreProperties>
</file>